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wen Bortner\Dropbox\GwenShare\GwenBiz\GB.com\Classes\OpenToBuy\"/>
    </mc:Choice>
  </mc:AlternateContent>
  <bookViews>
    <workbookView xWindow="0" yWindow="0" windowWidth="28800" windowHeight="12555" activeTab="1"/>
  </bookViews>
  <sheets>
    <sheet name="Open to Buy-Example" sheetId="1" r:id="rId1"/>
    <sheet name="Open to Buy-Blan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L14" i="2"/>
  <c r="M14" i="2"/>
  <c r="N14" i="2"/>
  <c r="D14" i="1"/>
  <c r="E14" i="1"/>
  <c r="F14" i="1"/>
  <c r="G14" i="1"/>
  <c r="H14" i="1"/>
  <c r="I14" i="1"/>
  <c r="J14" i="1"/>
  <c r="K14" i="1"/>
  <c r="L14" i="1"/>
  <c r="M14" i="1"/>
  <c r="N14" i="1"/>
  <c r="C14" i="1"/>
  <c r="O5" i="2"/>
  <c r="O6" i="2"/>
  <c r="N11" i="2"/>
  <c r="M11" i="2"/>
  <c r="L11" i="2"/>
  <c r="K11" i="2"/>
  <c r="J11" i="2"/>
  <c r="I11" i="2"/>
  <c r="H11" i="2"/>
  <c r="G11" i="2"/>
  <c r="F11" i="2"/>
  <c r="E11" i="2"/>
  <c r="D11" i="2"/>
  <c r="O3" i="2"/>
  <c r="O2" i="2"/>
  <c r="O2" i="1"/>
  <c r="O3" i="1"/>
  <c r="L3" i="1"/>
  <c r="M3" i="1"/>
  <c r="N3" i="1"/>
  <c r="K3" i="1"/>
  <c r="N11" i="1"/>
  <c r="M11" i="1"/>
  <c r="L11" i="1"/>
  <c r="K11" i="1"/>
  <c r="J11" i="1"/>
  <c r="I11" i="1"/>
  <c r="H11" i="1"/>
  <c r="G11" i="1"/>
  <c r="F11" i="1"/>
  <c r="E11" i="1"/>
  <c r="D11" i="1"/>
  <c r="G9" i="2" l="1"/>
  <c r="L9" i="2"/>
  <c r="F9" i="2" l="1"/>
  <c r="D9" i="2"/>
  <c r="K9" i="2"/>
  <c r="H9" i="2"/>
  <c r="M9" i="2"/>
  <c r="J9" i="2"/>
  <c r="N9" i="2"/>
  <c r="I9" i="2"/>
  <c r="E9" i="2"/>
  <c r="C9" i="2"/>
  <c r="C14" i="2" s="1"/>
  <c r="O9" i="2" l="1"/>
  <c r="O5" i="1" l="1"/>
  <c r="F9" i="1" l="1"/>
  <c r="K9" i="1"/>
  <c r="I9" i="1"/>
  <c r="G9" i="1"/>
  <c r="L9" i="1"/>
  <c r="M9" i="1"/>
  <c r="J9" i="1"/>
  <c r="E9" i="1"/>
  <c r="N9" i="1"/>
  <c r="H9" i="1"/>
  <c r="D9" i="1"/>
  <c r="C9" i="1"/>
  <c r="O6" i="1"/>
  <c r="O9" i="1" l="1"/>
</calcChain>
</file>

<file path=xl/comments1.xml><?xml version="1.0" encoding="utf-8"?>
<comments xmlns="http://schemas.openxmlformats.org/spreadsheetml/2006/main">
  <authors>
    <author>Gwen Bortner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Gwen Bortner:</t>
        </r>
        <r>
          <rPr>
            <sz val="9"/>
            <color indexed="81"/>
            <rFont val="Tahoma"/>
            <family val="2"/>
          </rPr>
          <t xml:space="preserve">
Pulls value from Cash Flow Projection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Gwen Bortner:</t>
        </r>
        <r>
          <rPr>
            <sz val="9"/>
            <color indexed="81"/>
            <rFont val="Tahoma"/>
            <family val="2"/>
          </rPr>
          <t xml:space="preserve">
Percentage of Sales based on historical averages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Gwen Bortner:</t>
        </r>
        <r>
          <rPr>
            <sz val="9"/>
            <color indexed="81"/>
            <rFont val="Tahoma"/>
            <family val="2"/>
          </rPr>
          <t xml:space="preserve">
Insert values into highlighted fields other values calculate</t>
        </r>
      </text>
    </comment>
  </commentList>
</comments>
</file>

<file path=xl/comments2.xml><?xml version="1.0" encoding="utf-8"?>
<comments xmlns="http://schemas.openxmlformats.org/spreadsheetml/2006/main">
  <authors>
    <author>Gwen Bortner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Gwen Bortner:</t>
        </r>
        <r>
          <rPr>
            <sz val="9"/>
            <color indexed="81"/>
            <rFont val="Tahoma"/>
            <charset val="1"/>
          </rPr>
          <t xml:space="preserve">
Enter your monthly sales for reference</t>
        </r>
      </text>
    </comment>
    <comment ref="B3" authorId="0" shapeId="0">
      <text>
        <r>
          <rPr>
            <b/>
            <sz val="9"/>
            <color indexed="81"/>
            <rFont val="Tahoma"/>
            <charset val="1"/>
          </rPr>
          <t>Gwen Bortner:</t>
        </r>
        <r>
          <rPr>
            <sz val="9"/>
            <color indexed="81"/>
            <rFont val="Tahoma"/>
            <charset val="1"/>
          </rPr>
          <t xml:space="preserve">
Enter your Cost of Goods Sold (COGS) for reference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Gwen Bortner:</t>
        </r>
        <r>
          <rPr>
            <sz val="9"/>
            <color indexed="81"/>
            <rFont val="Tahoma"/>
            <charset val="1"/>
          </rPr>
          <t xml:space="preserve">
Enter your end of month or average monthly inventory for reference</t>
        </r>
      </text>
    </comment>
    <comment ref="O5" authorId="0" shapeId="0">
      <text>
        <r>
          <rPr>
            <b/>
            <sz val="9"/>
            <color indexed="81"/>
            <rFont val="Tahoma"/>
            <charset val="1"/>
          </rPr>
          <t>Gwen Bortner:</t>
        </r>
        <r>
          <rPr>
            <sz val="9"/>
            <color indexed="81"/>
            <rFont val="Tahoma"/>
            <charset val="1"/>
          </rPr>
          <t xml:space="preserve">
Calculation is: Total COGS divided by total sales</t>
        </r>
      </text>
    </comment>
    <comment ref="O6" authorId="0" shapeId="0">
      <text>
        <r>
          <rPr>
            <b/>
            <sz val="9"/>
            <color indexed="81"/>
            <rFont val="Tahoma"/>
            <charset val="1"/>
          </rPr>
          <t>Gwen Bortner:</t>
        </r>
        <r>
          <rPr>
            <sz val="9"/>
            <color indexed="81"/>
            <rFont val="Tahoma"/>
            <charset val="1"/>
          </rPr>
          <t xml:space="preserve">
Calculation is: Total COGS divided by the average inventory for the year.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Gwen Bortner:</t>
        </r>
        <r>
          <rPr>
            <sz val="9"/>
            <color indexed="81"/>
            <rFont val="Tahoma"/>
            <family val="2"/>
          </rPr>
          <t xml:space="preserve">
Enter projected sales for the upcoming year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Gwen Bortner:</t>
        </r>
        <r>
          <rPr>
            <sz val="9"/>
            <color indexed="81"/>
            <rFont val="Tahoma"/>
            <family val="2"/>
          </rPr>
          <t xml:space="preserve">
Percentage of Sales based on historical averages (value in O5)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Gwen Bortner:</t>
        </r>
        <r>
          <rPr>
            <sz val="9"/>
            <color indexed="81"/>
            <rFont val="Tahoma"/>
            <charset val="1"/>
          </rPr>
          <t xml:space="preserve">
Insert the starting inventory level for the year. It should be the closing inventory level from the year prior.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Gwen Bortner:</t>
        </r>
        <r>
          <rPr>
            <sz val="9"/>
            <color indexed="81"/>
            <rFont val="Tahoma"/>
            <family val="2"/>
          </rPr>
          <t xml:space="preserve">
Insert values into highlighted fields other values calculate</t>
        </r>
      </text>
    </comment>
  </commentList>
</comments>
</file>

<file path=xl/sharedStrings.xml><?xml version="1.0" encoding="utf-8"?>
<sst xmlns="http://schemas.openxmlformats.org/spreadsheetml/2006/main" count="48" uniqueCount="22">
  <si>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</si>
  <si>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</si>
  <si>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</si>
  <si>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</si>
  <si>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</si>
  <si>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</si>
  <si>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</si>
  <si>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</si>
  <si>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</si>
  <si>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</si>
  <si>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</si>
  <si>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</si>
  <si>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Historical Averages </t>
  </si>
  <si>
    <t>Sales</t>
  </si>
  <si>
    <t>COGS</t>
  </si>
  <si>
    <t>Avg Inventory</t>
  </si>
  <si>
    <t>Projection Numbers</t>
  </si>
  <si>
    <t>Starting Inv Level</t>
  </si>
  <si>
    <t>Desired Inv Level</t>
  </si>
  <si>
    <t>Open to Buy</t>
  </si>
  <si>
    <t>Historical Turn =&gt;</t>
  </si>
  <si>
    <t>Avg COGS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</si>
</sst>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darkGray">
        <fgColor theme="0"/>
        <bgColor rgb="FFFFC000"/>
      </patternFill>
    </fill>
    <fill>
      <patternFill patternType="darkGray">
        <fgColor theme="0"/>
        <bgColor rgb="FFFFFF00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2" applyNumberFormat="1" applyFont="1"/>
    <xf numFmtId="9" fontId="0" fillId="0" borderId="0" xfId="3" applyFont="1"/>
    <xf numFmtId="0" fontId="2" fillId="0" borderId="0" xfId="0" applyFont="1"/>
    <xf numFmtId="164" fontId="2" fillId="0" borderId="0" xfId="2" applyNumberFormat="1" applyFont="1"/>
    <xf numFmtId="0" fontId="0" fillId="0" borderId="0" xfId="0" applyFont="1"/>
    <xf numFmtId="164" fontId="1" fillId="3" borderId="0" xfId="2" applyNumberFormat="1" applyFont="1" applyFill="1"/>
    <xf numFmtId="164" fontId="1" fillId="0" borderId="0" xfId="2" applyNumberFormat="1" applyFont="1"/>
    <xf numFmtId="164" fontId="0" fillId="3" borderId="0" xfId="2" applyNumberFormat="1" applyFont="1" applyFill="1"/>
    <xf numFmtId="44" fontId="0" fillId="0" borderId="0" xfId="2" applyFont="1"/>
    <xf numFmtId="43" fontId="0" fillId="4" borderId="0" xfId="1" applyFont="1" applyFill="1"/>
    <xf numFmtId="164" fontId="0" fillId="2" borderId="0" xfId="2" applyNumberFormat="1" applyFont="1" applyFill="1"/>
    <xf numFmtId="164" fontId="0" fillId="0" borderId="1" xfId="2" applyNumberFormat="1" applyFont="1" applyBorder="1"/>
    <xf numFmtId="164" fontId="1" fillId="0" borderId="1" xfId="2" applyNumberFormat="1" applyFont="1" applyBorder="1"/>
    <xf numFmtId="164" fontId="2" fillId="0" borderId="2" xfId="2" applyNumberFormat="1" applyFont="1" applyBorder="1"/>
    <xf numFmtId="164" fontId="0" fillId="5" borderId="1" xfId="2" applyNumberFormat="1" applyFont="1" applyFill="1" applyBorder="1"/>
    <xf numFmtId="164" fontId="0" fillId="6" borderId="1" xfId="2" applyNumberFormat="1" applyFont="1" applyFill="1" applyBorder="1"/>
    <xf numFmtId="164" fontId="1" fillId="6" borderId="1" xfId="2" applyNumberFormat="1" applyFont="1" applyFill="1" applyBorder="1"/>
    <xf numFmtId="164" fontId="0" fillId="0" borderId="3" xfId="2" applyNumberFormat="1" applyFont="1" applyBorder="1"/>
    <xf numFmtId="164" fontId="0" fillId="0" borderId="4" xfId="2" applyNumberFormat="1" applyFont="1" applyBorder="1"/>
    <xf numFmtId="9" fontId="0" fillId="0" borderId="1" xfId="3" applyFont="1" applyBorder="1"/>
    <xf numFmtId="164" fontId="0" fillId="0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workbookViewId="0">
      <selection activeCell="P15" sqref="P15"/>
    </sheetView>
  </sheetViews>
  <sheetFormatPr defaultRowHeight="15" x14ac:dyDescent="0.25"/>
  <cols>
    <col min="1" max="1" width="2.85546875" customWidth="1"/>
    <col min="2" max="2" width="17.7109375" customWidth="1"/>
    <col min="3" max="14" width="9.7109375" style="1" customWidth="1"/>
    <col min="15" max="15" width="9.7109375" customWidth="1"/>
    <col min="16" max="16" width="10.7109375" customWidth="1"/>
  </cols>
  <sheetData>
    <row r="1" spans="1:15" x14ac:dyDescent="0.25">
      <c r="A1" t="s">
        <v>12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x14ac:dyDescent="0.25">
      <c r="B2" t="s">
        <v>13</v>
      </c>
      <c r="C2" s="11">
        <v>27714.555555555558</v>
      </c>
      <c r="D2" s="11">
        <v>30799.555555555558</v>
      </c>
      <c r="E2" s="11">
        <v>33654.666666666664</v>
      </c>
      <c r="F2" s="11">
        <v>24238.444444444442</v>
      </c>
      <c r="G2" s="11">
        <v>17928.111111111113</v>
      </c>
      <c r="H2" s="11">
        <v>12730.666666666666</v>
      </c>
      <c r="I2" s="11">
        <v>16325.666666666666</v>
      </c>
      <c r="J2" s="11">
        <v>14717.333333333334</v>
      </c>
      <c r="K2" s="11">
        <v>25078.333333333299</v>
      </c>
      <c r="L2" s="11">
        <v>40523.833333333299</v>
      </c>
      <c r="M2" s="11">
        <v>45248</v>
      </c>
      <c r="N2" s="11">
        <v>38651</v>
      </c>
      <c r="O2" s="1">
        <f>SUM(C2:N2)</f>
        <v>327610.16666666663</v>
      </c>
    </row>
    <row r="3" spans="1:15" x14ac:dyDescent="0.25">
      <c r="B3" t="s">
        <v>14</v>
      </c>
      <c r="C3" s="11">
        <v>14210.888888888889</v>
      </c>
      <c r="D3" s="11">
        <v>14477.555555555555</v>
      </c>
      <c r="E3" s="11">
        <v>15290.777777777779</v>
      </c>
      <c r="F3" s="11">
        <v>12106.777777777779</v>
      </c>
      <c r="G3" s="11">
        <v>8747.6666666666661</v>
      </c>
      <c r="H3" s="11">
        <v>6593.8888888888896</v>
      </c>
      <c r="I3" s="11">
        <v>6832.166666666667</v>
      </c>
      <c r="J3" s="11">
        <v>9927.5</v>
      </c>
      <c r="K3" s="11">
        <f>K2*0.49</f>
        <v>12288.383333333317</v>
      </c>
      <c r="L3" s="11">
        <f t="shared" ref="L3:N3" si="0">L2*0.49</f>
        <v>19856.678333333315</v>
      </c>
      <c r="M3" s="11">
        <f t="shared" si="0"/>
        <v>22171.52</v>
      </c>
      <c r="N3" s="11">
        <f t="shared" si="0"/>
        <v>18938.989999999998</v>
      </c>
      <c r="O3" s="1">
        <f>SUM(C3:N3)</f>
        <v>161442.79388888885</v>
      </c>
    </row>
    <row r="4" spans="1:15" x14ac:dyDescent="0.25">
      <c r="B4" t="s">
        <v>15</v>
      </c>
      <c r="C4" s="11">
        <v>92889.111111111109</v>
      </c>
      <c r="D4" s="11">
        <v>83685.777777777781</v>
      </c>
      <c r="E4" s="11">
        <v>90985</v>
      </c>
      <c r="F4" s="11">
        <v>90251</v>
      </c>
      <c r="G4" s="11">
        <v>87439.111111111109</v>
      </c>
      <c r="H4" s="11">
        <v>89856.666666666672</v>
      </c>
      <c r="I4" s="11">
        <v>88183.166666666672</v>
      </c>
      <c r="J4" s="11">
        <v>87543.166666666672</v>
      </c>
      <c r="K4" s="11">
        <v>84380.333333333328</v>
      </c>
      <c r="L4" s="11">
        <v>91895.166666666672</v>
      </c>
      <c r="M4" s="11">
        <v>94214.5</v>
      </c>
      <c r="N4" s="11">
        <v>92605.666666666672</v>
      </c>
      <c r="O4" s="1"/>
    </row>
    <row r="5" spans="1:15" x14ac:dyDescent="0.25">
      <c r="M5" s="1" t="s">
        <v>21</v>
      </c>
      <c r="O5" s="2">
        <f>O3/O2</f>
        <v>0.49278932803435238</v>
      </c>
    </row>
    <row r="6" spans="1:15" x14ac:dyDescent="0.25">
      <c r="A6" t="s">
        <v>16</v>
      </c>
      <c r="M6" s="1" t="s">
        <v>20</v>
      </c>
      <c r="O6" s="10">
        <f>O3/AVERAGE(C4:N4)</f>
        <v>1.8039499147367326</v>
      </c>
    </row>
    <row r="8" spans="1:15" x14ac:dyDescent="0.25">
      <c r="B8" t="s">
        <v>13</v>
      </c>
      <c r="C8" s="8">
        <v>25000</v>
      </c>
      <c r="D8" s="8">
        <v>30000</v>
      </c>
      <c r="E8" s="8">
        <v>35000</v>
      </c>
      <c r="F8" s="8">
        <v>25000</v>
      </c>
      <c r="G8" s="8">
        <v>15000</v>
      </c>
      <c r="H8" s="8">
        <v>15000</v>
      </c>
      <c r="I8" s="8">
        <v>15000</v>
      </c>
      <c r="J8" s="8">
        <v>15000</v>
      </c>
      <c r="K8" s="8">
        <v>25000</v>
      </c>
      <c r="L8" s="8">
        <v>40000</v>
      </c>
      <c r="M8" s="8">
        <v>45000</v>
      </c>
      <c r="N8" s="8">
        <v>40000</v>
      </c>
    </row>
    <row r="9" spans="1:15" x14ac:dyDescent="0.25">
      <c r="B9" t="s">
        <v>14</v>
      </c>
      <c r="C9" s="1">
        <f t="shared" ref="C9:N9" si="1">C8*$O$5</f>
        <v>12319.733200858809</v>
      </c>
      <c r="D9" s="1">
        <f t="shared" si="1"/>
        <v>14783.679841030571</v>
      </c>
      <c r="E9" s="1">
        <f t="shared" si="1"/>
        <v>17247.626481202333</v>
      </c>
      <c r="F9" s="1">
        <f t="shared" si="1"/>
        <v>12319.733200858809</v>
      </c>
      <c r="G9" s="1">
        <f t="shared" si="1"/>
        <v>7391.8399205152855</v>
      </c>
      <c r="H9" s="1">
        <f t="shared" si="1"/>
        <v>7391.8399205152855</v>
      </c>
      <c r="I9" s="1">
        <f t="shared" si="1"/>
        <v>7391.8399205152855</v>
      </c>
      <c r="J9" s="1">
        <f t="shared" si="1"/>
        <v>7391.8399205152855</v>
      </c>
      <c r="K9" s="1">
        <f t="shared" si="1"/>
        <v>12319.733200858809</v>
      </c>
      <c r="L9" s="1">
        <f t="shared" si="1"/>
        <v>19711.573121374095</v>
      </c>
      <c r="M9" s="1">
        <f t="shared" si="1"/>
        <v>22175.519761545856</v>
      </c>
      <c r="N9" s="1">
        <f t="shared" si="1"/>
        <v>19711.573121374095</v>
      </c>
      <c r="O9" s="10">
        <f>SUM(C9:N9)/AVERAGE(C12:N12)</f>
        <v>1.7919611928521904</v>
      </c>
    </row>
    <row r="10" spans="1:15" s="3" customFormat="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5" s="5" customFormat="1" x14ac:dyDescent="0.25">
      <c r="B11" s="5" t="s">
        <v>17</v>
      </c>
      <c r="C11" s="6">
        <v>95000</v>
      </c>
      <c r="D11" s="7">
        <f>C12</f>
        <v>90000</v>
      </c>
      <c r="E11" s="7">
        <f t="shared" ref="E11:N11" si="2">D12</f>
        <v>90000</v>
      </c>
      <c r="F11" s="7">
        <f t="shared" si="2"/>
        <v>90000</v>
      </c>
      <c r="G11" s="7">
        <f t="shared" si="2"/>
        <v>90000</v>
      </c>
      <c r="H11" s="7">
        <f t="shared" si="2"/>
        <v>85000</v>
      </c>
      <c r="I11" s="7">
        <f t="shared" si="2"/>
        <v>85000</v>
      </c>
      <c r="J11" s="7">
        <f t="shared" si="2"/>
        <v>85000</v>
      </c>
      <c r="K11" s="7">
        <f t="shared" si="2"/>
        <v>87500</v>
      </c>
      <c r="L11" s="7">
        <f t="shared" si="2"/>
        <v>90000</v>
      </c>
      <c r="M11" s="7">
        <f t="shared" si="2"/>
        <v>95000</v>
      </c>
      <c r="N11" s="7">
        <f t="shared" si="2"/>
        <v>95000</v>
      </c>
      <c r="O11" s="21"/>
    </row>
    <row r="12" spans="1:15" x14ac:dyDescent="0.25">
      <c r="B12" t="s">
        <v>18</v>
      </c>
      <c r="C12" s="8">
        <v>90000</v>
      </c>
      <c r="D12" s="8">
        <v>90000</v>
      </c>
      <c r="E12" s="8">
        <v>90000</v>
      </c>
      <c r="F12" s="8">
        <v>90000</v>
      </c>
      <c r="G12" s="8">
        <v>85000</v>
      </c>
      <c r="H12" s="8">
        <v>85000</v>
      </c>
      <c r="I12" s="8">
        <v>85000</v>
      </c>
      <c r="J12" s="8">
        <v>87500</v>
      </c>
      <c r="K12" s="8">
        <v>90000</v>
      </c>
      <c r="L12" s="8">
        <v>95000</v>
      </c>
      <c r="M12" s="8">
        <v>95000</v>
      </c>
      <c r="N12" s="8">
        <v>90000</v>
      </c>
      <c r="O12" s="9"/>
    </row>
    <row r="14" spans="1:15" s="3" customFormat="1" x14ac:dyDescent="0.25">
      <c r="B14" s="3" t="s">
        <v>19</v>
      </c>
      <c r="C14" s="4">
        <f>C12-C11+C9</f>
        <v>7319.7332008588091</v>
      </c>
      <c r="D14" s="4">
        <f t="shared" ref="D14:N14" si="3">D12-D11+D9</f>
        <v>14783.679841030571</v>
      </c>
      <c r="E14" s="4">
        <f t="shared" si="3"/>
        <v>17247.626481202333</v>
      </c>
      <c r="F14" s="4">
        <f t="shared" si="3"/>
        <v>12319.733200858809</v>
      </c>
      <c r="G14" s="4">
        <f t="shared" si="3"/>
        <v>2391.8399205152855</v>
      </c>
      <c r="H14" s="4">
        <f t="shared" si="3"/>
        <v>7391.8399205152855</v>
      </c>
      <c r="I14" s="4">
        <f t="shared" si="3"/>
        <v>7391.8399205152855</v>
      </c>
      <c r="J14" s="4">
        <f t="shared" si="3"/>
        <v>9891.8399205152855</v>
      </c>
      <c r="K14" s="4">
        <f t="shared" si="3"/>
        <v>14819.733200858809</v>
      </c>
      <c r="L14" s="4">
        <f t="shared" si="3"/>
        <v>24711.573121374095</v>
      </c>
      <c r="M14" s="4">
        <f t="shared" si="3"/>
        <v>22175.519761545856</v>
      </c>
      <c r="N14" s="4">
        <f t="shared" si="3"/>
        <v>14711.573121374095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C19" sqref="C19"/>
    </sheetView>
  </sheetViews>
  <sheetFormatPr defaultRowHeight="15" x14ac:dyDescent="0.25"/>
  <cols>
    <col min="1" max="1" width="2.85546875" customWidth="1"/>
    <col min="2" max="2" width="17.7109375" customWidth="1"/>
    <col min="3" max="14" width="9.7109375" style="1" customWidth="1"/>
    <col min="15" max="15" width="9.7109375" customWidth="1"/>
    <col min="16" max="16" width="10.7109375" customWidth="1"/>
  </cols>
  <sheetData>
    <row r="1" spans="1:15" ht="15.75" thickBot="1" x14ac:dyDescent="0.3">
      <c r="A1" t="s">
        <v>12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ht="15.75" thickBot="1" x14ac:dyDescent="0.3">
      <c r="B2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8">
        <f>SUM(C2:N2)</f>
        <v>0</v>
      </c>
    </row>
    <row r="3" spans="1:15" ht="16.5" thickTop="1" thickBot="1" x14ac:dyDescent="0.3">
      <c r="B3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9">
        <f>SUM(C3:N3)</f>
        <v>0</v>
      </c>
    </row>
    <row r="4" spans="1:15" ht="15.75" thickBot="1" x14ac:dyDescent="0.3">
      <c r="B4" t="s">
        <v>15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"/>
    </row>
    <row r="5" spans="1:15" ht="15.75" thickBot="1" x14ac:dyDescent="0.3">
      <c r="M5" s="1" t="s">
        <v>21</v>
      </c>
      <c r="O5" s="20" t="str">
        <f>IFERROR(O3/O2," ")</f>
        <v xml:space="preserve"> </v>
      </c>
    </row>
    <row r="6" spans="1:15" x14ac:dyDescent="0.25">
      <c r="A6" t="s">
        <v>16</v>
      </c>
      <c r="M6" s="1" t="s">
        <v>20</v>
      </c>
      <c r="O6" s="10" t="str">
        <f>IFERROR(O3/AVERAGE(C4:N4),"")</f>
        <v/>
      </c>
    </row>
    <row r="7" spans="1:15" ht="15.75" thickBot="1" x14ac:dyDescent="0.3"/>
    <row r="8" spans="1:15" ht="15.75" thickBot="1" x14ac:dyDescent="0.3">
      <c r="B8" t="s">
        <v>13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5" ht="15.75" thickBot="1" x14ac:dyDescent="0.3">
      <c r="B9" t="s">
        <v>14</v>
      </c>
      <c r="C9" s="12" t="str">
        <f>IFERROR(C8*$O$5,"")</f>
        <v/>
      </c>
      <c r="D9" s="12" t="str">
        <f t="shared" ref="D9:N9" si="0">IFERROR(D8*$O$5,"")</f>
        <v/>
      </c>
      <c r="E9" s="12" t="str">
        <f t="shared" si="0"/>
        <v/>
      </c>
      <c r="F9" s="12" t="str">
        <f t="shared" si="0"/>
        <v/>
      </c>
      <c r="G9" s="12" t="str">
        <f t="shared" si="0"/>
        <v/>
      </c>
      <c r="H9" s="12" t="str">
        <f t="shared" si="0"/>
        <v/>
      </c>
      <c r="I9" s="12" t="str">
        <f t="shared" si="0"/>
        <v/>
      </c>
      <c r="J9" s="12" t="str">
        <f t="shared" si="0"/>
        <v/>
      </c>
      <c r="K9" s="12" t="str">
        <f t="shared" si="0"/>
        <v/>
      </c>
      <c r="L9" s="12" t="str">
        <f t="shared" si="0"/>
        <v/>
      </c>
      <c r="M9" s="12" t="str">
        <f t="shared" si="0"/>
        <v/>
      </c>
      <c r="N9" s="12" t="str">
        <f t="shared" si="0"/>
        <v/>
      </c>
      <c r="O9" s="10" t="str">
        <f>IFERROR(SUM(C9:N9)/AVERAGE(C12:N12),"")</f>
        <v/>
      </c>
    </row>
    <row r="10" spans="1:15" s="3" customFormat="1" ht="15.75" thickBot="1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5" s="5" customFormat="1" ht="15.75" thickBot="1" x14ac:dyDescent="0.3">
      <c r="B11" s="5" t="s">
        <v>17</v>
      </c>
      <c r="C11" s="17"/>
      <c r="D11" s="13">
        <f>C12</f>
        <v>0</v>
      </c>
      <c r="E11" s="13">
        <f t="shared" ref="E11:N11" si="1">D12</f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21"/>
    </row>
    <row r="12" spans="1:15" ht="15.75" thickBot="1" x14ac:dyDescent="0.3">
      <c r="B12" t="s">
        <v>18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9"/>
    </row>
    <row r="14" spans="1:15" s="3" customFormat="1" ht="15.75" thickBot="1" x14ac:dyDescent="0.3">
      <c r="B14" s="3" t="s">
        <v>19</v>
      </c>
      <c r="C14" s="14" t="str">
        <f>IFERROR(C12-C11+C9,"")</f>
        <v/>
      </c>
      <c r="D14" s="14" t="str">
        <f t="shared" ref="D14:N14" si="2">IFERROR(D12-D11+D9,"")</f>
        <v/>
      </c>
      <c r="E14" s="14" t="str">
        <f t="shared" si="2"/>
        <v/>
      </c>
      <c r="F14" s="14" t="str">
        <f t="shared" si="2"/>
        <v/>
      </c>
      <c r="G14" s="14" t="str">
        <f t="shared" si="2"/>
        <v/>
      </c>
      <c r="H14" s="14" t="str">
        <f t="shared" si="2"/>
        <v/>
      </c>
      <c r="I14" s="14" t="str">
        <f t="shared" si="2"/>
        <v/>
      </c>
      <c r="J14" s="14" t="str">
        <f t="shared" si="2"/>
        <v/>
      </c>
      <c r="K14" s="14" t="str">
        <f t="shared" si="2"/>
        <v/>
      </c>
      <c r="L14" s="14" t="str">
        <f t="shared" si="2"/>
        <v/>
      </c>
      <c r="M14" s="14" t="str">
        <f t="shared" si="2"/>
        <v/>
      </c>
      <c r="N14" s="14" t="str">
        <f t="shared" si="2"/>
        <v/>
      </c>
    </row>
    <row r="15" spans="1:15" ht="15.75" thickTop="1" x14ac:dyDescent="0.25"/>
  </sheetData>
  <pageMargins left="0.25" right="0.25" top="0.75" bottom="0.75" header="0.3" footer="0.3"/>
  <pageSetup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to Buy-Example</vt:lpstr>
      <vt:lpstr>Open to Buy-Blank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Bortner</dc:creator>
  <cp:lastModifiedBy>Gwen Bortner</cp:lastModifiedBy>
  <cp:lastPrinted>2018-01-25T01:38:49Z</cp:lastPrinted>
  <dcterms:created xsi:type="dcterms:W3CDTF">2018-01-24T23:59:08Z</dcterms:created>
  <dcterms:modified xsi:type="dcterms:W3CDTF">2018-10-02T10:55:16Z</dcterms:modified>
</cp:coreProperties>
</file>